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kenblad" sheetId="1" r:id="rId1"/>
    <sheet name="Stamtabel" sheetId="2" r:id="rId2"/>
  </sheets>
  <definedNames>
    <definedName name="belasting">'Stamtabel'!$B$3:$D$6</definedName>
    <definedName name="inkomen">'Stamtabel'!$B$3:$B$6</definedName>
  </definedNames>
  <calcPr fullCalcOnLoad="1"/>
</workbook>
</file>

<file path=xl/sharedStrings.xml><?xml version="1.0" encoding="utf-8"?>
<sst xmlns="http://schemas.openxmlformats.org/spreadsheetml/2006/main" count="24" uniqueCount="19">
  <si>
    <t>Bedrag schenking</t>
  </si>
  <si>
    <t>Inkomen belast tegen</t>
  </si>
  <si>
    <t>Per jaar (minimaal 5 jaar)</t>
  </si>
  <si>
    <t>Jonger dan 65</t>
  </si>
  <si>
    <t>Ouder dan 65 jaar</t>
  </si>
  <si>
    <t>Bruto schenking aan goede doel</t>
  </si>
  <si>
    <t>Teruggave Belastingdienst</t>
  </si>
  <si>
    <t>Netto betaalt u voor de schenking</t>
  </si>
  <si>
    <t>U kunt er ook voor kiezen het voordeel te gunnen aan het goede doel</t>
  </si>
  <si>
    <t>Indien u meerdere aftrekposten heeft, kan dit gevolgen hebben voor de hoogte waartegen u de gift kan aftrekken. Aan de uitkomst van de Schenkcalculator kunt u geen rechten ontlenen.</t>
  </si>
  <si>
    <t xml:space="preserve">Schenken aan nut beogende instellingen. </t>
  </si>
  <si>
    <t>Schenkingen aan nut beogende instellingen zijn vrijgesteld van belasting. Periodieke schenkingen (bijv. € 100,- voor een periode van vijf jaar, een totale schenking van € 500,- ) aan deze instellingen zijn onder bepaalde voorwaarden aftrekbaar van de inkomstenbelasting. De fiscus betaalt dus mee aan uw schenking</t>
  </si>
  <si>
    <t>Belastingschijven</t>
  </si>
  <si>
    <t>Verzamelinkomen</t>
  </si>
  <si>
    <t>t/m € 20.142</t>
  </si>
  <si>
    <t>€ 20.143 t/m € 33.994</t>
  </si>
  <si>
    <t>Belastingschijven 2018</t>
  </si>
  <si>
    <t>€ 33.994 t/m € 68.507</t>
  </si>
  <si>
    <t>€ 68.507 en hoger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</si>
</sst>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 &quot;€&quot;\ * #,##0.000_ ;_ &quot;€&quot;\ * \-#,##0.000_ ;_ &quot;€&quot;\ * &quot;-&quot;??_ ;_ @_ "/>
    <numFmt numFmtId="177" formatCode="_ &quot;€&quot;\ * #,##0.0000_ ;_ &quot;€&quot;\ * \-#,##0.0000_ ;_ &quot;€&quot;\ * &quot;-&quot;??_ ;_ @_ "/>
    <numFmt numFmtId="178" formatCode="_ &quot;€&quot;\ * #,##0.0_ ;_ &quot;€&quot;\ * \-#,##0.0_ ;_ &quot;€&quot;\ * &quot;-&quot;??_ ;_ @_ "/>
    <numFmt numFmtId="179" formatCode="_ &quot;€&quot;\ * #,##0_ ;_ &quot;€&quot;\ * \-#,##0_ ;_ &quot;€&quot;\ * &quot;-&quot;??_ ;_ @_ "/>
    <numFmt numFmtId="180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33" fillId="0" borderId="12" xfId="0" applyFont="1" applyBorder="1" applyAlignment="1">
      <alignment/>
    </xf>
    <xf numFmtId="10" fontId="37" fillId="33" borderId="12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23" fillId="34" borderId="13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179" fontId="0" fillId="0" borderId="10" xfId="57" applyNumberFormat="1" applyFont="1" applyBorder="1" applyAlignment="1">
      <alignment/>
    </xf>
    <xf numFmtId="179" fontId="0" fillId="0" borderId="0" xfId="57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9" fontId="33" fillId="0" borderId="15" xfId="57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3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179" fontId="0" fillId="33" borderId="10" xfId="57" applyNumberFormat="1" applyFont="1" applyFill="1" applyBorder="1" applyAlignment="1" applyProtection="1">
      <alignment/>
      <protection locked="0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0" fontId="33" fillId="0" borderId="15" xfId="53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center"/>
    </xf>
    <xf numFmtId="0" fontId="23" fillId="35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4.140625" style="0" customWidth="1"/>
    <col min="2" max="2" width="32.57421875" style="0" customWidth="1"/>
    <col min="3" max="3" width="20.8515625" style="0" customWidth="1"/>
    <col min="4" max="4" width="14.7109375" style="0" customWidth="1"/>
    <col min="8" max="8" width="18.00390625" style="0" bestFit="1" customWidth="1"/>
    <col min="9" max="9" width="13.140625" style="0" customWidth="1"/>
    <col min="10" max="11" width="9.140625" style="0" customWidth="1"/>
  </cols>
  <sheetData>
    <row r="2" spans="2:6" ht="15">
      <c r="B2" s="20" t="s">
        <v>0</v>
      </c>
      <c r="C2" s="23">
        <v>1500</v>
      </c>
      <c r="D2" s="24" t="s">
        <v>2</v>
      </c>
      <c r="E2" s="25"/>
      <c r="F2" s="9"/>
    </row>
    <row r="3" spans="2:10" ht="15">
      <c r="B3" s="26"/>
      <c r="C3" s="15"/>
      <c r="D3" s="15"/>
      <c r="E3" s="16"/>
      <c r="I3" s="4"/>
      <c r="J3" s="4"/>
    </row>
    <row r="4" spans="2:10" ht="15">
      <c r="B4" s="21" t="s">
        <v>13</v>
      </c>
      <c r="C4" s="27" t="s">
        <v>15</v>
      </c>
      <c r="D4" s="15"/>
      <c r="E4" s="16"/>
      <c r="H4" s="1"/>
      <c r="I4" s="4"/>
      <c r="J4" s="4"/>
    </row>
    <row r="5" spans="2:10" ht="15">
      <c r="B5" s="26"/>
      <c r="C5" s="15"/>
      <c r="D5" s="15"/>
      <c r="E5" s="16"/>
      <c r="H5" s="1"/>
      <c r="I5" s="4"/>
      <c r="J5" s="4"/>
    </row>
    <row r="6" spans="2:10" ht="15">
      <c r="B6" s="26"/>
      <c r="C6" s="27" t="s">
        <v>4</v>
      </c>
      <c r="D6" s="15"/>
      <c r="E6" s="16"/>
      <c r="H6" s="1"/>
      <c r="I6" s="4"/>
      <c r="J6" s="4"/>
    </row>
    <row r="7" spans="2:5" ht="15">
      <c r="B7" s="26"/>
      <c r="C7" s="15"/>
      <c r="D7" s="15"/>
      <c r="E7" s="16"/>
    </row>
    <row r="8" spans="2:5" ht="15">
      <c r="B8" s="22" t="s">
        <v>1</v>
      </c>
      <c r="C8" s="28">
        <f>IF(OR(ISBLANK(C6)=TRUE,ISBLANK(C4)=TRUE),"",IF(C6="Jonger dan 65 jaar",VLOOKUP(C4,belasting,2,FALSE),VLOOKUP(C4,belasting,3,FALSE)))</f>
        <v>0.2295</v>
      </c>
      <c r="D8" s="29"/>
      <c r="E8" s="19"/>
    </row>
    <row r="10" spans="2:5" ht="15">
      <c r="B10" s="20" t="s">
        <v>5</v>
      </c>
      <c r="C10" s="13">
        <f>IF(OR(C2=0,ISBLANK(C6),ISBLANK(C4)),"",C2)</f>
        <v>1500</v>
      </c>
      <c r="D10" s="2"/>
      <c r="E10" s="3"/>
    </row>
    <row r="11" spans="2:5" ht="15">
      <c r="B11" s="21" t="s">
        <v>6</v>
      </c>
      <c r="C11" s="14">
        <f>IF(OR(C2=0,ISBLANK(C6),ISBLANK(C4)),"",$C$10*$C$8)</f>
        <v>344.25</v>
      </c>
      <c r="D11" s="15"/>
      <c r="E11" s="16"/>
    </row>
    <row r="12" spans="2:5" ht="15">
      <c r="B12" s="22" t="s">
        <v>7</v>
      </c>
      <c r="C12" s="17">
        <f>IF(OR(C2=0,ISBLANK(C6),ISBLANK(C4)),"",$C$10-$C$11)</f>
        <v>1155.75</v>
      </c>
      <c r="D12" s="18"/>
      <c r="E12" s="19"/>
    </row>
    <row r="14" ht="15">
      <c r="B14" s="9" t="s">
        <v>8</v>
      </c>
    </row>
    <row r="15" spans="2:5" ht="15">
      <c r="B15" s="20" t="s">
        <v>5</v>
      </c>
      <c r="C15" s="13">
        <f>IF(OR(C2=0,ISBLANK(C6),ISBLANK(C4)),"",(C2/(100-(100*C8)))*100)</f>
        <v>1946.7878001297859</v>
      </c>
      <c r="D15" s="2"/>
      <c r="E15" s="3"/>
    </row>
    <row r="16" spans="2:5" ht="15">
      <c r="B16" s="21" t="s">
        <v>6</v>
      </c>
      <c r="C16" s="14">
        <f>IF(OR(C2=0,ISBLANK(C6),ISBLANK(C4)),"",C15*C8)</f>
        <v>446.78780012978586</v>
      </c>
      <c r="D16" s="15"/>
      <c r="E16" s="16"/>
    </row>
    <row r="17" spans="2:5" ht="15">
      <c r="B17" s="22" t="s">
        <v>7</v>
      </c>
      <c r="C17" s="17">
        <f>IF(OR(C2=0,ISBLANK(C6),ISBLANK(C4)),"",C2)</f>
        <v>1500</v>
      </c>
      <c r="D17" s="18"/>
      <c r="E17" s="19"/>
    </row>
    <row r="19" spans="2:5" ht="43.5" customHeight="1">
      <c r="B19" s="33" t="s">
        <v>9</v>
      </c>
      <c r="C19" s="34"/>
      <c r="D19" s="34"/>
      <c r="E19" s="35"/>
    </row>
    <row r="21" spans="2:5" ht="15">
      <c r="B21" s="10" t="s">
        <v>10</v>
      </c>
      <c r="C21" s="11"/>
      <c r="D21" s="11"/>
      <c r="E21" s="12"/>
    </row>
    <row r="22" spans="2:5" ht="79.5" customHeight="1">
      <c r="B22" s="30" t="s">
        <v>11</v>
      </c>
      <c r="C22" s="31"/>
      <c r="D22" s="31"/>
      <c r="E22" s="32"/>
    </row>
  </sheetData>
  <sheetProtection selectLockedCells="1"/>
  <mergeCells count="2">
    <mergeCell ref="B22:E22"/>
    <mergeCell ref="B19:E19"/>
  </mergeCells>
  <dataValidations count="2">
    <dataValidation type="list" allowBlank="1" showInputMessage="1" showErrorMessage="1" sqref="C6">
      <formula1>"Jonger dan 65 jaar,Ouder dan 65 jaar"</formula1>
    </dataValidation>
    <dataValidation type="list" allowBlank="1" showInputMessage="1" showErrorMessage="1" sqref="C4">
      <formula1>inkomen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2.00390625" style="0" bestFit="1" customWidth="1"/>
    <col min="2" max="2" width="19.421875" style="0" bestFit="1" customWidth="1"/>
    <col min="3" max="3" width="13.140625" style="0" bestFit="1" customWidth="1"/>
    <col min="4" max="4" width="16.57421875" style="0" bestFit="1" customWidth="1"/>
  </cols>
  <sheetData>
    <row r="1" spans="1:4" ht="15">
      <c r="A1" s="37" t="s">
        <v>16</v>
      </c>
      <c r="B1" s="37"/>
      <c r="C1" s="37"/>
      <c r="D1" s="37"/>
    </row>
    <row r="2" spans="1:4" ht="15">
      <c r="A2" s="36" t="s">
        <v>12</v>
      </c>
      <c r="B2" s="36"/>
      <c r="C2" s="7" t="s">
        <v>3</v>
      </c>
      <c r="D2" s="7" t="s">
        <v>4</v>
      </c>
    </row>
    <row r="3" spans="1:4" ht="15">
      <c r="A3" s="5">
        <v>1</v>
      </c>
      <c r="B3" s="5" t="s">
        <v>14</v>
      </c>
      <c r="C3" s="8">
        <v>0.3655</v>
      </c>
      <c r="D3" s="8">
        <v>0.1865</v>
      </c>
    </row>
    <row r="4" spans="1:4" ht="15">
      <c r="A4" s="5">
        <v>2</v>
      </c>
      <c r="B4" s="6" t="s">
        <v>15</v>
      </c>
      <c r="C4" s="8">
        <v>0.4085</v>
      </c>
      <c r="D4" s="8">
        <v>0.2295</v>
      </c>
    </row>
    <row r="5" spans="1:4" ht="15">
      <c r="A5" s="5">
        <v>3</v>
      </c>
      <c r="B5" s="6" t="s">
        <v>17</v>
      </c>
      <c r="C5" s="8">
        <v>0.4085</v>
      </c>
      <c r="D5" s="8">
        <v>0.4085</v>
      </c>
    </row>
    <row r="6" spans="1:4" ht="15">
      <c r="A6" s="5">
        <v>4</v>
      </c>
      <c r="B6" s="6" t="s">
        <v>18</v>
      </c>
      <c r="C6" s="8">
        <v>0.5195</v>
      </c>
      <c r="D6" s="8">
        <v>0.5195</v>
      </c>
    </row>
  </sheetData>
  <sheetProtection/>
  <mergeCells count="2">
    <mergeCell ref="A2:B2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Simon</cp:lastModifiedBy>
  <dcterms:created xsi:type="dcterms:W3CDTF">2010-11-07T05:40:25Z</dcterms:created>
  <dcterms:modified xsi:type="dcterms:W3CDTF">2018-01-06T08:22:08Z</dcterms:modified>
  <cp:category/>
  <cp:version/>
  <cp:contentType/>
  <cp:contentStatus/>
</cp:coreProperties>
</file>